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1" sheetId="1" r:id="rId1"/>
  </sheets>
  <externalReferences>
    <externalReference r:id="rId4"/>
    <externalReference r:id="rId5"/>
  </externalReferences>
  <definedNames>
    <definedName name="Павлово">'[1]xист2'!$B$1:$B$747</definedName>
    <definedName name="ПСД">#REF!</definedName>
  </definedNames>
  <calcPr fullCalcOnLoad="1"/>
</workbook>
</file>

<file path=xl/sharedStrings.xml><?xml version="1.0" encoding="utf-8"?>
<sst xmlns="http://schemas.openxmlformats.org/spreadsheetml/2006/main" count="66" uniqueCount="41">
  <si>
    <t xml:space="preserve">Приложение 1 </t>
  </si>
  <si>
    <t>к краткосрочному плану реализации программы Нижегородской области по проведению капитального ремонта общего имущества в многоквартирных домах, расположенных на территории Нижегородской области , в отношении  многоквартирных домов г.о.г. Кулебаки на 2017-2019 годы</t>
  </si>
  <si>
    <t>№п/п</t>
  </si>
  <si>
    <t>Наименование муниципального района (городского округа)</t>
  </si>
  <si>
    <t>Общая площадь жилых и нежилых помещений в МКД, участвующих в региональной программе капитального ремонта общего имущества в многоквартирных домах, расположенных на территории Нижегородской области</t>
  </si>
  <si>
    <t xml:space="preserve">Общая площадь жилых и нежилых помещений, выбывших из региональной программы </t>
  </si>
  <si>
    <t xml:space="preserve">Общая площадь жилых и нежилых помещений, вновь включенных в региональную программу </t>
  </si>
  <si>
    <t xml:space="preserve"> размер взноса на капитальный ремонт МКД</t>
  </si>
  <si>
    <t>Планируемый объем начислений в месяц</t>
  </si>
  <si>
    <t xml:space="preserve">Планируемый процент сбора взносов на капитальный ремонт </t>
  </si>
  <si>
    <t>Доля, направленная на капитальный ремонт в соотвествии со ст. 32 Закона Нижегородской области  от 28.11.2013 № 159-З (счет у регионального оператора РО)</t>
  </si>
  <si>
    <t>Планируемые средства государственной и муниципальной поддержки</t>
  </si>
  <si>
    <t>Остаток средств, неиспользованных региональным оператором в предыдущем году</t>
  </si>
  <si>
    <t xml:space="preserve">Планируемые средва на капитальный ремонт </t>
  </si>
  <si>
    <t>Всего</t>
  </si>
  <si>
    <t>в  том числе</t>
  </si>
  <si>
    <t>в том числе</t>
  </si>
  <si>
    <t>Всего средств на капитальный ремонт по Нижегородской области (столбец 18+столбец 24 + столбец 25 + столбец 26)</t>
  </si>
  <si>
    <t>у регионального оператора (РО)</t>
  </si>
  <si>
    <t>на спец. счете у реионального оператора (СчРО)</t>
  </si>
  <si>
    <t>на спец. счете ТСЖ/ЖК/УО</t>
  </si>
  <si>
    <t>Объем  начисления  (столбец 4 х столбец 9) (счет у регионального оператора РО)</t>
  </si>
  <si>
    <t>Объем  начисления  (столбец 5 х столбец 9) (спец.счет у регионального оператора СчРО</t>
  </si>
  <si>
    <t>Объем  начисления  (столбец 6 х столбец 9) (спец.счета  ТСЖ/ЖК/УО)</t>
  </si>
  <si>
    <t>На счете у регионального оператора (РО)</t>
  </si>
  <si>
    <t xml:space="preserve"> На спец.счете у регионального оператора (СчРО)</t>
  </si>
  <si>
    <t>На спец. счетах  ТСЖ/ЖК/УО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</si>
  <si>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</si>
  <si>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</si>
  <si>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</si>
  <si>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На счете у регионального оператора (РО) (столбец 11 х столбец 14 х столбец 17 х  12 мес) + столбец 22</t>
  </si>
  <si>
    <t>На спец. счете у регионального оператора (СчРО) (столбец 12 х столбец 15  х  12 мес)  (по МКД включенных в краткосрочный план)</t>
  </si>
  <si>
    <t xml:space="preserve"> На специальных счетах ТСЖ/ЖК/УО (столбец 13 х столбец 16  х  12 мес)  (по МКД включенных в краткосрочный план)</t>
  </si>
  <si>
    <t xml:space="preserve">кв.м </t>
  </si>
  <si>
    <t>руб.</t>
  </si>
  <si>
    <t>%</t>
  </si>
  <si>
    <t>Городской округ город Кулебаки</t>
  </si>
  <si>
    <t>Всего по городскому округу город Кулебаки на 2017-2018 годы</t>
  </si>
  <si>
    <t>по МО на 2017 год</t>
  </si>
  <si>
    <t>по МО на 2018 год</t>
  </si>
  <si>
    <t>по МО на 2019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</si>
</sst>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6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68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20" fillId="0" borderId="0" xfId="68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vertical="center" textRotation="90" wrapText="1"/>
    </xf>
    <xf numFmtId="3" fontId="20" fillId="0" borderId="10" xfId="0" applyNumberFormat="1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/>
    </xf>
    <xf numFmtId="0" fontId="20" fillId="0" borderId="10" xfId="68" applyFont="1" applyFill="1" applyBorder="1" applyAlignment="1">
      <alignment horizontal="center" vertical="center" textRotation="90" wrapText="1"/>
      <protection/>
    </xf>
    <xf numFmtId="0" fontId="20" fillId="0" borderId="0" xfId="0" applyFont="1" applyFill="1" applyBorder="1" applyAlignment="1">
      <alignment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69" applyFont="1" applyFill="1" applyBorder="1" applyAlignment="1">
      <alignment horizontal="center" vertical="center" wrapText="1"/>
      <protection/>
    </xf>
    <xf numFmtId="0" fontId="22" fillId="0" borderId="10" xfId="69" applyFont="1" applyFill="1" applyBorder="1" applyAlignment="1">
      <alignment horizontal="center" vertical="center" wrapText="1"/>
      <protection/>
    </xf>
    <xf numFmtId="0" fontId="22" fillId="0" borderId="0" xfId="69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2" fontId="22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3" fontId="20" fillId="0" borderId="10" xfId="58" applyNumberFormat="1" applyFont="1" applyFill="1" applyBorder="1" applyAlignment="1">
      <alignment horizontal="center" vertical="center" wrapText="1"/>
      <protection/>
    </xf>
    <xf numFmtId="4" fontId="20" fillId="0" borderId="10" xfId="58" applyNumberFormat="1" applyFont="1" applyFill="1" applyBorder="1" applyAlignment="1">
      <alignment horizontal="center" vertical="center" wrapText="1"/>
      <protection/>
    </xf>
    <xf numFmtId="3" fontId="22" fillId="0" borderId="10" xfId="58" applyNumberFormat="1" applyFont="1" applyFill="1" applyBorder="1" applyAlignment="1">
      <alignment horizontal="center" vertical="center" wrapText="1"/>
      <protection/>
    </xf>
    <xf numFmtId="2" fontId="22" fillId="0" borderId="10" xfId="58" applyNumberFormat="1" applyFont="1" applyFill="1" applyBorder="1" applyAlignment="1">
      <alignment horizontal="center" vertical="center" wrapText="1"/>
      <protection/>
    </xf>
    <xf numFmtId="3" fontId="22" fillId="0" borderId="0" xfId="58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2" xfId="58"/>
    <cellStyle name="Обычный 2 2 2" xfId="59"/>
    <cellStyle name="Обычный 2 3" xfId="60"/>
    <cellStyle name="Обычный 2_1 Финансовое обеспечение" xfId="61"/>
    <cellStyle name="Обычный 3" xfId="62"/>
    <cellStyle name="Обычный 4" xfId="63"/>
    <cellStyle name="Обычный 5" xfId="64"/>
    <cellStyle name="Обычный 7" xfId="65"/>
    <cellStyle name="Обычный 7 4" xfId="66"/>
    <cellStyle name="Обычный 9" xfId="67"/>
    <cellStyle name="Обычный_Лист1_Приложение 1 краткосрочного плана 17-19 гг" xfId="68"/>
    <cellStyle name="Обычный_Лист1_СВОД  (итог 1 приложение + 9 р-в) 18.07.2016 КП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Финансовый 2" xfId="79"/>
    <cellStyle name="Хороший" xfId="8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0\Joint\&#1059;&#1087;&#1088;&#1072;&#1074;&#1083;&#1077;&#1085;&#1080;&#1077;%20&#1050;&#1056;\&#1057;&#1084;&#1077;&#1090;&#1072;%20&#1082;%20&#1044;&#1086;&#1075;%20&#1087;&#1088;&#1086;&#1077;&#1082;&#1090;&#1085;&#1099;&#1077;%20&#1088;&#1072;&#1073;&#1086;&#1090;&#1099;%20&#1083;&#1086;&#1090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56;&#1040;&#1058;&#1050;&#1054;&#1057;&#1056;&#1054;&#1063;&#1053;&#1067;&#1045;%20&#1055;&#1051;&#1040;&#1053;&#1067;%2017-19%20(3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tabSelected="1" zoomScalePageLayoutView="0" workbookViewId="0" topLeftCell="K4">
      <selection activeCell="F19" sqref="F19"/>
    </sheetView>
  </sheetViews>
  <sheetFormatPr defaultColWidth="9.140625" defaultRowHeight="15"/>
  <cols>
    <col min="1" max="1" width="3.28125" style="1" customWidth="1"/>
    <col min="2" max="2" width="25.421875" style="1" customWidth="1"/>
    <col min="3" max="4" width="10.8515625" style="1" bestFit="1" customWidth="1"/>
    <col min="5" max="6" width="10.00390625" style="1" bestFit="1" customWidth="1"/>
    <col min="7" max="7" width="7.7109375" style="1" customWidth="1"/>
    <col min="8" max="8" width="6.7109375" style="1" customWidth="1"/>
    <col min="9" max="9" width="12.28125" style="1" bestFit="1" customWidth="1"/>
    <col min="10" max="10" width="9.57421875" style="0" bestFit="1" customWidth="1"/>
    <col min="11" max="11" width="9.7109375" style="0" customWidth="1"/>
    <col min="12" max="12" width="7.8515625" style="0" customWidth="1"/>
    <col min="13" max="13" width="9.8515625" style="0" customWidth="1"/>
    <col min="14" max="14" width="7.7109375" style="2" customWidth="1"/>
    <col min="15" max="16" width="7.8515625" style="0" customWidth="1"/>
    <col min="17" max="17" width="12.28125" style="0" customWidth="1"/>
    <col min="18" max="19" width="10.28125" style="0" customWidth="1"/>
    <col min="20" max="21" width="7.140625" style="0" customWidth="1"/>
    <col min="22" max="22" width="11.7109375" style="0" customWidth="1"/>
    <col min="23" max="23" width="7.28125" style="0" customWidth="1"/>
    <col min="24" max="24" width="17.7109375" style="0" bestFit="1" customWidth="1"/>
    <col min="25" max="25" width="15.421875" style="0" bestFit="1" customWidth="1"/>
    <col min="26" max="26" width="8.421875" style="0" customWidth="1"/>
    <col min="27" max="27" width="10.00390625" style="5" customWidth="1"/>
    <col min="28" max="28" width="11.57421875" style="5" customWidth="1"/>
    <col min="29" max="29" width="32.28125" style="5" customWidth="1"/>
    <col min="30" max="30" width="50.00390625" style="5" customWidth="1"/>
  </cols>
  <sheetData>
    <row r="1" spans="24:27" ht="15">
      <c r="X1" s="3" t="s">
        <v>0</v>
      </c>
      <c r="Y1" s="3"/>
      <c r="Z1" s="3"/>
      <c r="AA1" s="4"/>
    </row>
    <row r="2" spans="19:26" ht="61.5" customHeight="1">
      <c r="S2" s="6" t="s">
        <v>1</v>
      </c>
      <c r="T2" s="6"/>
      <c r="U2" s="6"/>
      <c r="V2" s="6"/>
      <c r="W2" s="6"/>
      <c r="X2" s="6"/>
      <c r="Y2" s="6"/>
      <c r="Z2" s="6"/>
    </row>
    <row r="4" spans="1:28" ht="45.75" customHeight="1">
      <c r="A4" s="7" t="s">
        <v>2</v>
      </c>
      <c r="B4" s="7" t="s">
        <v>3</v>
      </c>
      <c r="C4" s="8" t="s">
        <v>4</v>
      </c>
      <c r="D4" s="8"/>
      <c r="E4" s="8"/>
      <c r="F4" s="8"/>
      <c r="G4" s="9" t="s">
        <v>5</v>
      </c>
      <c r="H4" s="9" t="s">
        <v>6</v>
      </c>
      <c r="I4" s="9" t="s">
        <v>7</v>
      </c>
      <c r="J4" s="7" t="s">
        <v>8</v>
      </c>
      <c r="K4" s="7"/>
      <c r="L4" s="7"/>
      <c r="M4" s="7"/>
      <c r="N4" s="10" t="s">
        <v>9</v>
      </c>
      <c r="O4" s="10"/>
      <c r="P4" s="10"/>
      <c r="Q4" s="9" t="s">
        <v>10</v>
      </c>
      <c r="R4" s="7" t="s">
        <v>11</v>
      </c>
      <c r="S4" s="7"/>
      <c r="T4" s="7"/>
      <c r="U4" s="7"/>
      <c r="V4" s="9" t="s">
        <v>12</v>
      </c>
      <c r="W4" s="10" t="s">
        <v>13</v>
      </c>
      <c r="X4" s="10"/>
      <c r="Y4" s="10"/>
      <c r="Z4" s="10"/>
      <c r="AA4" s="11"/>
      <c r="AB4" s="11"/>
    </row>
    <row r="5" spans="1:28" ht="15" customHeight="1">
      <c r="A5" s="7"/>
      <c r="B5" s="7"/>
      <c r="C5" s="7" t="s">
        <v>14</v>
      </c>
      <c r="D5" s="7" t="s">
        <v>15</v>
      </c>
      <c r="E5" s="7"/>
      <c r="F5" s="7"/>
      <c r="G5" s="9"/>
      <c r="H5" s="9"/>
      <c r="I5" s="9"/>
      <c r="J5" s="9" t="s">
        <v>14</v>
      </c>
      <c r="K5" s="8" t="s">
        <v>16</v>
      </c>
      <c r="L5" s="8"/>
      <c r="M5" s="8"/>
      <c r="N5" s="8" t="s">
        <v>16</v>
      </c>
      <c r="O5" s="8"/>
      <c r="P5" s="8"/>
      <c r="Q5" s="9"/>
      <c r="R5" s="7" t="s">
        <v>14</v>
      </c>
      <c r="S5" s="8" t="s">
        <v>16</v>
      </c>
      <c r="T5" s="8"/>
      <c r="U5" s="8"/>
      <c r="V5" s="9"/>
      <c r="W5" s="12" t="s">
        <v>17</v>
      </c>
      <c r="X5" s="8" t="s">
        <v>16</v>
      </c>
      <c r="Y5" s="8"/>
      <c r="Z5" s="8"/>
      <c r="AA5" s="13"/>
      <c r="AB5" s="13"/>
    </row>
    <row r="6" spans="1:28" ht="185.25" customHeight="1">
      <c r="A6" s="7"/>
      <c r="B6" s="7"/>
      <c r="C6" s="7"/>
      <c r="D6" s="14" t="s">
        <v>18</v>
      </c>
      <c r="E6" s="14" t="s">
        <v>19</v>
      </c>
      <c r="F6" s="14" t="s">
        <v>20</v>
      </c>
      <c r="G6" s="9"/>
      <c r="H6" s="9"/>
      <c r="I6" s="9"/>
      <c r="J6" s="9"/>
      <c r="K6" s="15" t="s">
        <v>21</v>
      </c>
      <c r="L6" s="15" t="s">
        <v>22</v>
      </c>
      <c r="M6" s="15" t="s">
        <v>23</v>
      </c>
      <c r="N6" s="16" t="s">
        <v>24</v>
      </c>
      <c r="O6" s="14" t="s">
        <v>25</v>
      </c>
      <c r="P6" s="14" t="s">
        <v>26</v>
      </c>
      <c r="Q6" s="9"/>
      <c r="R6" s="17"/>
      <c r="S6" s="18" t="s">
        <v>27</v>
      </c>
      <c r="T6" s="18" t="s">
        <v>28</v>
      </c>
      <c r="U6" s="18" t="s">
        <v>29</v>
      </c>
      <c r="V6" s="9"/>
      <c r="W6" s="12"/>
      <c r="X6" s="14" t="s">
        <v>30</v>
      </c>
      <c r="Y6" s="15" t="s">
        <v>31</v>
      </c>
      <c r="Z6" s="15" t="s">
        <v>32</v>
      </c>
      <c r="AA6" s="19"/>
      <c r="AB6" s="19"/>
    </row>
    <row r="7" spans="1:28" ht="15">
      <c r="A7" s="7"/>
      <c r="B7" s="7"/>
      <c r="C7" s="20" t="s">
        <v>33</v>
      </c>
      <c r="D7" s="20" t="s">
        <v>33</v>
      </c>
      <c r="E7" s="20" t="s">
        <v>33</v>
      </c>
      <c r="F7" s="20" t="s">
        <v>33</v>
      </c>
      <c r="G7" s="20" t="s">
        <v>33</v>
      </c>
      <c r="H7" s="20" t="s">
        <v>33</v>
      </c>
      <c r="I7" s="20" t="s">
        <v>34</v>
      </c>
      <c r="J7" s="20"/>
      <c r="K7" s="20" t="s">
        <v>34</v>
      </c>
      <c r="L7" s="20" t="s">
        <v>34</v>
      </c>
      <c r="M7" s="20" t="s">
        <v>34</v>
      </c>
      <c r="N7" s="21" t="s">
        <v>35</v>
      </c>
      <c r="O7" s="20" t="s">
        <v>35</v>
      </c>
      <c r="P7" s="20" t="s">
        <v>35</v>
      </c>
      <c r="Q7" s="20" t="s">
        <v>35</v>
      </c>
      <c r="R7" s="20" t="s">
        <v>34</v>
      </c>
      <c r="S7" s="20" t="s">
        <v>34</v>
      </c>
      <c r="T7" s="20" t="s">
        <v>34</v>
      </c>
      <c r="U7" s="20" t="s">
        <v>34</v>
      </c>
      <c r="V7" s="20" t="s">
        <v>34</v>
      </c>
      <c r="W7" s="20" t="s">
        <v>34</v>
      </c>
      <c r="X7" s="20" t="s">
        <v>34</v>
      </c>
      <c r="Y7" s="20" t="s">
        <v>34</v>
      </c>
      <c r="Z7" s="20" t="s">
        <v>34</v>
      </c>
      <c r="AA7" s="22"/>
      <c r="AB7" s="22"/>
    </row>
    <row r="8" spans="1:28" ht="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1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2"/>
      <c r="AB8" s="22"/>
    </row>
    <row r="9" spans="1:30" ht="15" customHeight="1">
      <c r="A9" s="23">
        <v>25</v>
      </c>
      <c r="B9" s="24" t="s">
        <v>36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25"/>
      <c r="AC9" s="26"/>
      <c r="AD9" s="27"/>
    </row>
    <row r="10" spans="1:30" ht="34.5" customHeight="1">
      <c r="A10" s="24" t="s">
        <v>37</v>
      </c>
      <c r="B10" s="24"/>
      <c r="C10" s="28">
        <f>C11</f>
        <v>472279.72000000003</v>
      </c>
      <c r="D10" s="28">
        <f>D11</f>
        <v>457011.52</v>
      </c>
      <c r="E10" s="29"/>
      <c r="F10" s="28">
        <f>F11</f>
        <v>15268.2</v>
      </c>
      <c r="G10" s="29"/>
      <c r="H10" s="29"/>
      <c r="I10" s="29"/>
      <c r="J10" s="30"/>
      <c r="K10" s="30"/>
      <c r="L10" s="30"/>
      <c r="M10" s="30"/>
      <c r="N10" s="30"/>
      <c r="O10" s="31"/>
      <c r="P10" s="31"/>
      <c r="Q10" s="32"/>
      <c r="R10" s="32"/>
      <c r="S10" s="32"/>
      <c r="T10" s="32"/>
      <c r="U10" s="32"/>
      <c r="V10" s="28"/>
      <c r="W10" s="32"/>
      <c r="X10" s="33">
        <f>X11+X12+X13</f>
        <v>95188740</v>
      </c>
      <c r="Y10" s="32"/>
      <c r="Z10" s="32"/>
      <c r="AA10" s="34"/>
      <c r="AB10" s="34"/>
      <c r="AC10" s="26"/>
      <c r="AD10" s="27"/>
    </row>
    <row r="11" spans="1:30" ht="15" customHeight="1">
      <c r="A11" s="24" t="s">
        <v>38</v>
      </c>
      <c r="B11" s="24"/>
      <c r="C11" s="28">
        <v>472279.72000000003</v>
      </c>
      <c r="D11" s="29">
        <v>457011.52</v>
      </c>
      <c r="E11" s="29"/>
      <c r="F11" s="29">
        <v>15268.2</v>
      </c>
      <c r="G11" s="29"/>
      <c r="H11" s="29"/>
      <c r="I11" s="29">
        <v>6.3</v>
      </c>
      <c r="J11" s="30"/>
      <c r="K11" s="30">
        <v>2879173</v>
      </c>
      <c r="L11" s="30"/>
      <c r="M11" s="30"/>
      <c r="N11" s="30">
        <v>75</v>
      </c>
      <c r="O11" s="31"/>
      <c r="P11" s="31"/>
      <c r="Q11" s="30">
        <v>95</v>
      </c>
      <c r="R11" s="32"/>
      <c r="S11" s="32"/>
      <c r="T11" s="32"/>
      <c r="U11" s="32"/>
      <c r="V11" s="32">
        <v>19696824</v>
      </c>
      <c r="W11" s="32"/>
      <c r="X11" s="33">
        <f>ROUND(K11*N11*Q11/10000*12,0)+V11</f>
        <v>44313753</v>
      </c>
      <c r="Y11" s="32"/>
      <c r="Z11" s="32"/>
      <c r="AA11" s="34"/>
      <c r="AB11" s="34"/>
      <c r="AC11" s="26"/>
      <c r="AD11" s="27"/>
    </row>
    <row r="12" spans="1:30" ht="15" customHeight="1">
      <c r="A12" s="24" t="s">
        <v>39</v>
      </c>
      <c r="B12" s="24"/>
      <c r="C12" s="28">
        <v>472279.72</v>
      </c>
      <c r="D12" s="29">
        <v>457011.52</v>
      </c>
      <c r="E12" s="29"/>
      <c r="F12" s="29">
        <v>15268.2</v>
      </c>
      <c r="G12" s="29"/>
      <c r="H12" s="29"/>
      <c r="I12" s="29">
        <v>6.3</v>
      </c>
      <c r="J12" s="30"/>
      <c r="K12" s="30">
        <v>2879173</v>
      </c>
      <c r="L12" s="30"/>
      <c r="M12" s="30"/>
      <c r="N12" s="30">
        <v>77</v>
      </c>
      <c r="O12" s="31"/>
      <c r="P12" s="31"/>
      <c r="Q12" s="30">
        <v>95</v>
      </c>
      <c r="R12" s="32"/>
      <c r="S12" s="32"/>
      <c r="T12" s="32"/>
      <c r="U12" s="30"/>
      <c r="V12" s="28"/>
      <c r="W12" s="30"/>
      <c r="X12" s="33">
        <f>ROUND(K12*N12*Q12/10000*12,0)+V12</f>
        <v>25273381</v>
      </c>
      <c r="Y12" s="32"/>
      <c r="Z12" s="32"/>
      <c r="AA12" s="34"/>
      <c r="AB12" s="34"/>
      <c r="AC12" s="26"/>
      <c r="AD12" s="27"/>
    </row>
    <row r="13" spans="1:30" ht="15" customHeight="1">
      <c r="A13" s="24" t="s">
        <v>40</v>
      </c>
      <c r="B13" s="24"/>
      <c r="C13" s="28">
        <v>472279.72</v>
      </c>
      <c r="D13" s="29">
        <v>457011.52</v>
      </c>
      <c r="E13" s="29"/>
      <c r="F13" s="29">
        <v>15268.2</v>
      </c>
      <c r="G13" s="29"/>
      <c r="H13" s="29"/>
      <c r="I13" s="29">
        <v>6.3</v>
      </c>
      <c r="J13" s="30"/>
      <c r="K13" s="30">
        <v>2879173</v>
      </c>
      <c r="L13" s="30"/>
      <c r="M13" s="30"/>
      <c r="N13" s="30">
        <v>78</v>
      </c>
      <c r="O13" s="31"/>
      <c r="P13" s="31"/>
      <c r="Q13" s="30">
        <v>95</v>
      </c>
      <c r="R13" s="32"/>
      <c r="S13" s="32"/>
      <c r="T13" s="32"/>
      <c r="U13" s="30"/>
      <c r="V13" s="28"/>
      <c r="W13" s="30"/>
      <c r="X13" s="33">
        <f>ROUND(K13*N13*Q13/10000*12,0)+V13</f>
        <v>25601606</v>
      </c>
      <c r="Y13" s="32"/>
      <c r="Z13" s="32"/>
      <c r="AA13" s="34"/>
      <c r="AB13" s="34"/>
      <c r="AC13" s="26"/>
      <c r="AD13" s="27"/>
    </row>
  </sheetData>
  <sheetProtection/>
  <mergeCells count="28">
    <mergeCell ref="A12:B12"/>
    <mergeCell ref="A13:B13"/>
    <mergeCell ref="S5:U5"/>
    <mergeCell ref="W5:W6"/>
    <mergeCell ref="X5:Z5"/>
    <mergeCell ref="B9:Z9"/>
    <mergeCell ref="A10:B10"/>
    <mergeCell ref="A11:B11"/>
    <mergeCell ref="Q4:Q6"/>
    <mergeCell ref="R4:U4"/>
    <mergeCell ref="V4:V6"/>
    <mergeCell ref="W4:Z4"/>
    <mergeCell ref="C5:C6"/>
    <mergeCell ref="D5:F5"/>
    <mergeCell ref="J5:J6"/>
    <mergeCell ref="K5:M5"/>
    <mergeCell ref="N5:P5"/>
    <mergeCell ref="R5:R6"/>
    <mergeCell ref="X1:Z1"/>
    <mergeCell ref="S2:Z2"/>
    <mergeCell ref="A4:A7"/>
    <mergeCell ref="B4:B7"/>
    <mergeCell ref="C4:F4"/>
    <mergeCell ref="G4:G6"/>
    <mergeCell ref="H4:H6"/>
    <mergeCell ref="I4:I6"/>
    <mergeCell ref="J4:M4"/>
    <mergeCell ref="N4:P4"/>
  </mergeCells>
  <conditionalFormatting sqref="V11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2017-08-07T06:04:03Z</dcterms:created>
  <dcterms:modified xsi:type="dcterms:W3CDTF">2017-08-07T06:04:44Z</dcterms:modified>
  <cp:category/>
  <cp:version/>
  <cp:contentType/>
  <cp:contentStatus/>
</cp:coreProperties>
</file>